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5815" windowHeight="15615"/>
  </bookViews>
  <sheets>
    <sheet name="9-12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N16" i="1" l="1"/>
  <c r="N15" i="1"/>
  <c r="B15" i="1"/>
  <c r="N14" i="1"/>
  <c r="B14" i="1"/>
  <c r="L13" i="1"/>
  <c r="J13" i="1"/>
  <c r="M8" i="1"/>
  <c r="N8" i="1" s="1"/>
  <c r="C8" i="1"/>
  <c r="O8" i="1" s="1"/>
  <c r="B8" i="1"/>
  <c r="B16" i="1" s="1"/>
  <c r="M7" i="1"/>
  <c r="C7" i="1"/>
  <c r="O7" i="1" s="1"/>
  <c r="B7" i="1"/>
  <c r="O6" i="1"/>
  <c r="K14" i="1" s="1"/>
  <c r="M6" i="1"/>
  <c r="N6" i="1" s="1"/>
  <c r="B6" i="1"/>
  <c r="L5" i="1"/>
  <c r="K5" i="1"/>
  <c r="K13" i="1" s="1"/>
  <c r="J5" i="1"/>
  <c r="I5" i="1"/>
  <c r="I13" i="1" s="1"/>
  <c r="H5" i="1"/>
  <c r="H13" i="1" s="1"/>
  <c r="G5" i="1"/>
  <c r="G13" i="1" s="1"/>
  <c r="B3" i="1"/>
  <c r="B2" i="1"/>
  <c r="A8" i="1" s="1"/>
  <c r="A16" i="1" s="1"/>
  <c r="B1" i="1"/>
  <c r="I15" i="1" l="1"/>
  <c r="H15" i="1"/>
  <c r="G15" i="1"/>
  <c r="W7" i="1"/>
  <c r="S7" i="1"/>
  <c r="L15" i="1"/>
  <c r="R7" i="1"/>
  <c r="K15" i="1"/>
  <c r="J15" i="1"/>
  <c r="N7" i="1"/>
  <c r="N11" i="1" s="1"/>
  <c r="G16" i="1"/>
  <c r="W8" i="1"/>
  <c r="S8" i="1"/>
  <c r="R8" i="1"/>
  <c r="L16" i="1"/>
  <c r="K16" i="1"/>
  <c r="J16" i="1"/>
  <c r="I16" i="1"/>
  <c r="H16" i="1"/>
  <c r="L14" i="1"/>
  <c r="R6" i="1"/>
  <c r="S6" i="1"/>
  <c r="S11" i="1" s="1"/>
  <c r="W6" i="1"/>
  <c r="W11" i="1" s="1"/>
  <c r="G14" i="1"/>
  <c r="A6" i="1"/>
  <c r="A14" i="1" s="1"/>
  <c r="A7" i="1"/>
  <c r="A15" i="1" s="1"/>
  <c r="H14" i="1"/>
  <c r="I14" i="1"/>
  <c r="J14" i="1"/>
  <c r="O11" i="1"/>
  <c r="R11" i="1" l="1"/>
  <c r="M16" i="1"/>
  <c r="M15" i="1"/>
  <c r="M14" i="1"/>
  <c r="M19" i="1" s="1"/>
</calcChain>
</file>

<file path=xl/sharedStrings.xml><?xml version="1.0" encoding="utf-8"?>
<sst xmlns="http://schemas.openxmlformats.org/spreadsheetml/2006/main" count="30" uniqueCount="25">
  <si>
    <t>PO#:</t>
  </si>
  <si>
    <t>STYLE #:</t>
  </si>
  <si>
    <t>STYLE:</t>
  </si>
  <si>
    <t>PACKING LIST</t>
  </si>
  <si>
    <t>STYLE #</t>
  </si>
  <si>
    <t>COLOR</t>
  </si>
  <si>
    <t>Ctn #</t>
  </si>
  <si>
    <t>1/Ctn</t>
  </si>
  <si>
    <t>Pcs.</t>
  </si>
  <si>
    <t>Ctns</t>
  </si>
  <si>
    <t>N.W.</t>
  </si>
  <si>
    <t>G.W.</t>
  </si>
  <si>
    <t>N.W./tt</t>
  </si>
  <si>
    <t>G.W./tt</t>
  </si>
  <si>
    <t>Meas/cm</t>
  </si>
  <si>
    <t>M3</t>
  </si>
  <si>
    <t>-</t>
  </si>
  <si>
    <t>TTL.</t>
  </si>
  <si>
    <t>#216632</t>
  </si>
  <si>
    <t>DENIM BLUE</t>
  </si>
  <si>
    <t>#216632</t>
  </si>
  <si>
    <t>LIGHT BLUE</t>
  </si>
  <si>
    <t>-</t>
  </si>
  <si>
    <t>-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</si>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</sst>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"/>
  </numFmts>
  <fonts count="10">
    <font>
      <sz val="12"/>
      <name val="新細明體"/>
      <charset val="136"/>
    </font>
    <font>
      <b/>
      <sz val="10"/>
      <name val="Arial"/>
    </font>
    <font>
      <sz val="10"/>
      <name val="Arial"/>
    </font>
    <font>
      <b/>
      <sz val="12"/>
      <name val="Arial"/>
    </font>
    <font>
      <b/>
      <u/>
      <sz val="12"/>
      <name val="Arial"/>
    </font>
    <font>
      <sz val="9"/>
      <name val="Arial"/>
    </font>
    <font>
      <sz val="8"/>
      <name val="Arial"/>
    </font>
    <font>
      <sz val="10"/>
      <color rgb="FFFF0000"/>
      <name val="Arial"/>
    </font>
    <font>
      <sz val="10"/>
      <color indexed="10"/>
      <name val="Arial"/>
    </font>
    <font>
      <sz val="12"/>
      <name val="宋体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5" fillId="0" borderId="3" xfId="0" applyFont="1" applyFill="1" applyBorder="1" applyAlignment="1"/>
    <xf numFmtId="0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4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/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7" fillId="0" borderId="3" xfId="1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7" fillId="0" borderId="0" xfId="1" applyFont="1" applyFill="1" applyBorder="1" applyAlignment="1"/>
    <xf numFmtId="0" fontId="2" fillId="0" borderId="6" xfId="0" applyFont="1" applyFill="1" applyBorder="1" applyAlignment="1"/>
    <xf numFmtId="0" fontId="2" fillId="0" borderId="3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8" fillId="0" borderId="3" xfId="0" applyNumberFormat="1" applyFont="1" applyFill="1" applyBorder="1" applyAlignment="1"/>
    <xf numFmtId="0" fontId="7" fillId="0" borderId="5" xfId="1" applyFont="1" applyFill="1" applyBorder="1" applyAlignment="1"/>
    <xf numFmtId="0" fontId="8" fillId="0" borderId="0" xfId="0" applyFont="1" applyFill="1" applyAlignment="1"/>
    <xf numFmtId="0" fontId="2" fillId="0" borderId="3" xfId="0" quotePrefix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_PO#2105006%20#216632%20LADIES%20CAPRI%2026''%20(Jean's%20Denim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 1"/>
      <sheetName val="P. 2"/>
      <sheetName val="P. 3"/>
      <sheetName val="P.4"/>
      <sheetName val="P.5"/>
      <sheetName val="P.6"/>
      <sheetName val="P.7"/>
      <sheetName val="P. 3 (2)"/>
    </sheetNames>
    <sheetDataSet>
      <sheetData sheetId="0">
        <row r="2">
          <cell r="B2" t="str">
            <v>#216632</v>
          </cell>
        </row>
      </sheetData>
      <sheetData sheetId="1">
        <row r="1">
          <cell r="B1">
            <v>2105006</v>
          </cell>
        </row>
        <row r="3">
          <cell r="B3" t="str">
            <v>LADIES CAPRI 26''</v>
          </cell>
        </row>
        <row r="6">
          <cell r="E6">
            <v>4</v>
          </cell>
          <cell r="F6">
            <v>6</v>
          </cell>
          <cell r="G6">
            <v>8</v>
          </cell>
          <cell r="H6">
            <v>10</v>
          </cell>
          <cell r="I6">
            <v>12</v>
          </cell>
          <cell r="J6">
            <v>14</v>
          </cell>
        </row>
        <row r="7">
          <cell r="A7" t="str">
            <v>DARK BLUE</v>
          </cell>
        </row>
        <row r="8">
          <cell r="A8" t="str">
            <v>DENIM BLUE</v>
          </cell>
        </row>
        <row r="9">
          <cell r="A9" t="str">
            <v>LIGHT BLUE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zoomScale="85" zoomScaleNormal="85" workbookViewId="0">
      <selection activeCell="R16" sqref="R16"/>
    </sheetView>
  </sheetViews>
  <sheetFormatPr defaultColWidth="9" defaultRowHeight="12.75"/>
  <cols>
    <col min="1" max="1" width="11.44140625" style="3" customWidth="1"/>
    <col min="2" max="2" width="13.6640625" style="3" customWidth="1"/>
    <col min="3" max="3" width="4.77734375" style="3" customWidth="1"/>
    <col min="4" max="4" width="1.44140625" style="3" customWidth="1"/>
    <col min="5" max="8" width="4.77734375" style="3" customWidth="1"/>
    <col min="9" max="12" width="4.77734375" style="4" customWidth="1"/>
    <col min="13" max="15" width="6.6640625" style="4" customWidth="1"/>
    <col min="16" max="17" width="4.77734375" style="4" customWidth="1"/>
    <col min="18" max="18" width="6.6640625" style="4" customWidth="1"/>
    <col min="19" max="19" width="6.6640625" style="3" customWidth="1"/>
    <col min="20" max="22" width="4.109375" style="4" customWidth="1"/>
    <col min="23" max="23" width="5.88671875" style="4" customWidth="1"/>
    <col min="24" max="16384" width="9" style="4"/>
  </cols>
  <sheetData>
    <row r="1" spans="1:23" ht="18" customHeight="1">
      <c r="A1" s="5" t="s">
        <v>0</v>
      </c>
      <c r="B1" s="6">
        <f>+'[1]P. 2'!B1</f>
        <v>2105006</v>
      </c>
    </row>
    <row r="2" spans="1:23" ht="18" customHeight="1">
      <c r="A2" s="5" t="s">
        <v>1</v>
      </c>
      <c r="B2" s="6" t="str">
        <f>+'[1]P. 1'!B2</f>
        <v>#216632</v>
      </c>
    </row>
    <row r="3" spans="1:23" ht="18" customHeight="1">
      <c r="A3" s="5" t="s">
        <v>2</v>
      </c>
      <c r="B3" s="6" t="str">
        <f>+'[1]P. 2'!B3</f>
        <v>LADIES CAPRI 26''</v>
      </c>
    </row>
    <row r="4" spans="1:23" ht="18" customHeight="1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s="1" customFormat="1" ht="18" customHeight="1">
      <c r="A5" s="7" t="s">
        <v>4</v>
      </c>
      <c r="B5" s="7" t="s">
        <v>5</v>
      </c>
      <c r="C5" s="31" t="s">
        <v>6</v>
      </c>
      <c r="D5" s="31"/>
      <c r="E5" s="31"/>
      <c r="F5" s="7"/>
      <c r="G5" s="7">
        <f>+'[1]P. 2'!E6</f>
        <v>4</v>
      </c>
      <c r="H5" s="7">
        <f>+'[1]P. 2'!F6</f>
        <v>6</v>
      </c>
      <c r="I5" s="7">
        <f>+'[1]P. 2'!G6</f>
        <v>8</v>
      </c>
      <c r="J5" s="7">
        <f>+'[1]P. 2'!H6</f>
        <v>10</v>
      </c>
      <c r="K5" s="7">
        <f>+'[1]P. 2'!I6</f>
        <v>12</v>
      </c>
      <c r="L5" s="7">
        <f>+'[1]P. 2'!J6</f>
        <v>14</v>
      </c>
      <c r="M5" s="7" t="s">
        <v>7</v>
      </c>
      <c r="N5" s="7" t="s">
        <v>8</v>
      </c>
      <c r="O5" s="7" t="s">
        <v>9</v>
      </c>
      <c r="P5" s="7" t="s">
        <v>10</v>
      </c>
      <c r="Q5" s="7" t="s">
        <v>11</v>
      </c>
      <c r="R5" s="7" t="s">
        <v>12</v>
      </c>
      <c r="S5" s="7" t="s">
        <v>13</v>
      </c>
      <c r="T5" s="31" t="s">
        <v>14</v>
      </c>
      <c r="U5" s="31"/>
      <c r="V5" s="31"/>
      <c r="W5" s="7" t="s">
        <v>15</v>
      </c>
    </row>
    <row r="6" spans="1:23" s="2" customFormat="1" ht="18" customHeight="1">
      <c r="A6" s="8" t="str">
        <f>+B2</f>
        <v>#216632</v>
      </c>
      <c r="B6" s="8" t="str">
        <f>+'[1]P. 2'!A7</f>
        <v>DARK BLUE</v>
      </c>
      <c r="C6" s="9">
        <v>1</v>
      </c>
      <c r="D6" s="29" t="s">
        <v>16</v>
      </c>
      <c r="E6" s="9">
        <v>496</v>
      </c>
      <c r="F6" s="10"/>
      <c r="G6" s="10">
        <v>2</v>
      </c>
      <c r="H6" s="10">
        <v>4</v>
      </c>
      <c r="I6" s="10">
        <v>6</v>
      </c>
      <c r="J6" s="10">
        <v>6</v>
      </c>
      <c r="K6" s="10">
        <v>4</v>
      </c>
      <c r="L6" s="10">
        <v>2</v>
      </c>
      <c r="M6" s="10">
        <f>SUM(F6:L6)</f>
        <v>24</v>
      </c>
      <c r="N6" s="10">
        <f>+M6*O6</f>
        <v>11904</v>
      </c>
      <c r="O6" s="18">
        <f>E6-C6+1</f>
        <v>496</v>
      </c>
      <c r="P6" s="19">
        <v>11</v>
      </c>
      <c r="Q6" s="19">
        <v>10</v>
      </c>
      <c r="R6" s="19">
        <f>+P6*O6</f>
        <v>5456</v>
      </c>
      <c r="S6" s="19">
        <f>+Q6*O6</f>
        <v>4960</v>
      </c>
      <c r="T6" s="19">
        <v>50</v>
      </c>
      <c r="U6" s="19">
        <v>31</v>
      </c>
      <c r="V6" s="19">
        <v>34</v>
      </c>
      <c r="W6" s="26">
        <f>+T6*U6*V6/1000000*O6</f>
        <v>26.139199999999999</v>
      </c>
    </row>
    <row r="7" spans="1:23" s="2" customFormat="1" ht="18" customHeight="1">
      <c r="A7" s="8" t="str">
        <f>+B2</f>
        <v>#216632</v>
      </c>
      <c r="B7" s="8" t="str">
        <f>+'[1]P. 2'!A8</f>
        <v>DENIM BLUE</v>
      </c>
      <c r="C7" s="9">
        <f>+E6+1</f>
        <v>497</v>
      </c>
      <c r="D7" s="29" t="s">
        <v>16</v>
      </c>
      <c r="E7" s="9">
        <v>993</v>
      </c>
      <c r="F7" s="10"/>
      <c r="G7" s="10">
        <v>2</v>
      </c>
      <c r="H7" s="10">
        <v>4</v>
      </c>
      <c r="I7" s="10">
        <v>6</v>
      </c>
      <c r="J7" s="10">
        <v>6</v>
      </c>
      <c r="K7" s="10">
        <v>4</v>
      </c>
      <c r="L7" s="10">
        <v>2</v>
      </c>
      <c r="M7" s="10">
        <f>SUM(F7:L7)</f>
        <v>24</v>
      </c>
      <c r="N7" s="10">
        <f>+M7*O7</f>
        <v>11928</v>
      </c>
      <c r="O7" s="18">
        <f>E7-C7+1</f>
        <v>497</v>
      </c>
      <c r="P7" s="19">
        <v>10.9</v>
      </c>
      <c r="Q7" s="19">
        <v>9.9</v>
      </c>
      <c r="R7" s="19">
        <f>+P7*O7</f>
        <v>5417.3</v>
      </c>
      <c r="S7" s="19">
        <f>+Q7*O7</f>
        <v>4920.3</v>
      </c>
      <c r="T7" s="19">
        <v>50</v>
      </c>
      <c r="U7" s="19">
        <v>31</v>
      </c>
      <c r="V7" s="19">
        <v>34</v>
      </c>
      <c r="W7" s="26">
        <f>+T7*U7*V7/1000000*O7</f>
        <v>26.191899999999997</v>
      </c>
    </row>
    <row r="8" spans="1:23" s="2" customFormat="1" ht="18" customHeight="1">
      <c r="A8" s="8" t="str">
        <f>+B2</f>
        <v>#216632</v>
      </c>
      <c r="B8" s="8" t="str">
        <f>+'[1]P. 2'!A9</f>
        <v>LIGHT BLUE</v>
      </c>
      <c r="C8" s="9">
        <f>+E7+1</f>
        <v>994</v>
      </c>
      <c r="D8" s="29" t="s">
        <v>16</v>
      </c>
      <c r="E8" s="9">
        <v>1134</v>
      </c>
      <c r="F8" s="10"/>
      <c r="G8" s="10">
        <v>2</v>
      </c>
      <c r="H8" s="10">
        <v>4</v>
      </c>
      <c r="I8" s="10">
        <v>6</v>
      </c>
      <c r="J8" s="10">
        <v>6</v>
      </c>
      <c r="K8" s="10">
        <v>4</v>
      </c>
      <c r="L8" s="10">
        <v>2</v>
      </c>
      <c r="M8" s="10">
        <f>SUM(F8:L8)</f>
        <v>24</v>
      </c>
      <c r="N8" s="10">
        <f>+M8*O8</f>
        <v>3384</v>
      </c>
      <c r="O8" s="18">
        <f>E8-C8+1</f>
        <v>141</v>
      </c>
      <c r="P8" s="19">
        <v>10.55</v>
      </c>
      <c r="Q8" s="19">
        <v>9.8000000000000007</v>
      </c>
      <c r="R8" s="19">
        <f>+P8*O8</f>
        <v>1487.5500000000002</v>
      </c>
      <c r="S8" s="19">
        <f>+Q8*O8</f>
        <v>1381.8000000000002</v>
      </c>
      <c r="T8" s="19">
        <v>50</v>
      </c>
      <c r="U8" s="19">
        <v>31</v>
      </c>
      <c r="V8" s="19">
        <v>34</v>
      </c>
      <c r="W8" s="26">
        <f>+T8*U8*V8/1000000*O8</f>
        <v>7.4306999999999999</v>
      </c>
    </row>
    <row r="9" spans="1:23" s="2" customFormat="1" ht="18" customHeight="1">
      <c r="A9" s="8" t="s">
        <v>18</v>
      </c>
      <c r="B9" s="8" t="s">
        <v>19</v>
      </c>
      <c r="C9" s="9">
        <v>111</v>
      </c>
      <c r="D9" s="9" t="s">
        <v>22</v>
      </c>
      <c r="E9" s="9">
        <v>2664</v>
      </c>
      <c r="F9" s="10"/>
      <c r="G9" s="10">
        <v>2</v>
      </c>
      <c r="H9" s="10">
        <v>4</v>
      </c>
      <c r="I9" s="10">
        <v>6</v>
      </c>
      <c r="J9" s="10">
        <v>6</v>
      </c>
      <c r="K9" s="10">
        <v>4</v>
      </c>
      <c r="L9" s="10">
        <v>2</v>
      </c>
      <c r="M9" s="10">
        <v>24</v>
      </c>
      <c r="N9" s="10">
        <v>2664</v>
      </c>
      <c r="O9" s="18">
        <v>169</v>
      </c>
      <c r="P9" s="19">
        <v>10.5</v>
      </c>
      <c r="Q9" s="19">
        <v>11.5</v>
      </c>
      <c r="R9" s="19">
        <v>1774.5</v>
      </c>
      <c r="S9" s="19">
        <v>1943.5</v>
      </c>
      <c r="T9" s="19">
        <v>56</v>
      </c>
      <c r="U9" s="19">
        <v>31</v>
      </c>
      <c r="V9" s="19">
        <v>31</v>
      </c>
      <c r="W9" s="26">
        <v>9.09</v>
      </c>
    </row>
    <row r="10" spans="1:23" s="2" customFormat="1" ht="18" customHeight="1">
      <c r="A10" s="8" t="s">
        <v>20</v>
      </c>
      <c r="B10" s="8" t="s">
        <v>21</v>
      </c>
      <c r="C10" s="11">
        <v>58</v>
      </c>
      <c r="D10" s="11" t="s">
        <v>23</v>
      </c>
      <c r="E10" s="9">
        <v>1392</v>
      </c>
      <c r="F10" s="10"/>
      <c r="G10" s="10">
        <v>2</v>
      </c>
      <c r="H10" s="10">
        <v>4</v>
      </c>
      <c r="I10" s="10">
        <v>6</v>
      </c>
      <c r="J10" s="10">
        <v>6</v>
      </c>
      <c r="K10" s="10">
        <v>4</v>
      </c>
      <c r="L10" s="10">
        <v>2</v>
      </c>
      <c r="M10" s="10">
        <v>24</v>
      </c>
      <c r="N10" s="15">
        <v>1392</v>
      </c>
      <c r="O10" s="20"/>
      <c r="P10" s="19"/>
      <c r="Q10" s="19"/>
      <c r="R10" s="19"/>
      <c r="S10" s="19"/>
      <c r="T10" s="19"/>
      <c r="U10" s="19"/>
      <c r="V10" s="19"/>
      <c r="W10" s="26"/>
    </row>
    <row r="11" spans="1:23" s="2" customFormat="1" ht="18" customHeight="1">
      <c r="A11" s="12"/>
      <c r="B11" s="12"/>
      <c r="C11" s="13"/>
      <c r="D11" s="13"/>
      <c r="E11" s="13"/>
      <c r="F11" s="12"/>
      <c r="G11" s="12"/>
      <c r="H11" s="12"/>
      <c r="I11" s="12"/>
      <c r="J11" s="12"/>
      <c r="K11" s="12"/>
      <c r="L11" s="12"/>
      <c r="M11" s="12"/>
      <c r="N11" s="21">
        <f>SUM(N6:N10)</f>
        <v>31272</v>
      </c>
      <c r="O11" s="21">
        <f>SUM(O6:O10)</f>
        <v>1303</v>
      </c>
      <c r="P11" s="22"/>
      <c r="Q11" s="22"/>
      <c r="R11" s="27">
        <f>SUM(R6:R10)</f>
        <v>14135.349999999999</v>
      </c>
      <c r="S11" s="27">
        <f>SUM(S6:S10)</f>
        <v>13205.599999999999</v>
      </c>
      <c r="T11" s="22"/>
      <c r="U11" s="22"/>
      <c r="V11" s="22"/>
      <c r="W11" s="27">
        <f>SUM(W6:W10)</f>
        <v>68.851799999999997</v>
      </c>
    </row>
    <row r="12" spans="1:23" s="2" customFormat="1" ht="18" customHeight="1">
      <c r="A12" s="12"/>
      <c r="B12" s="12"/>
      <c r="C12" s="13"/>
      <c r="D12" s="13"/>
      <c r="E12" s="13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22"/>
      <c r="Q12" s="22"/>
      <c r="R12" s="22"/>
      <c r="S12" s="22"/>
      <c r="T12" s="22"/>
      <c r="U12" s="22"/>
      <c r="V12" s="22"/>
      <c r="W12" s="22"/>
    </row>
    <row r="13" spans="1:23" s="2" customFormat="1" ht="18" customHeight="1">
      <c r="A13" s="7" t="s">
        <v>4</v>
      </c>
      <c r="B13" s="7" t="s">
        <v>5</v>
      </c>
      <c r="C13" s="14"/>
      <c r="D13" s="14"/>
      <c r="E13" s="14"/>
      <c r="F13" s="14"/>
      <c r="G13" s="14">
        <f t="shared" ref="G13:L13" si="0">+G5</f>
        <v>4</v>
      </c>
      <c r="H13" s="14">
        <f t="shared" si="0"/>
        <v>6</v>
      </c>
      <c r="I13" s="14">
        <f t="shared" si="0"/>
        <v>8</v>
      </c>
      <c r="J13" s="14">
        <f t="shared" si="0"/>
        <v>10</v>
      </c>
      <c r="K13" s="14">
        <f t="shared" si="0"/>
        <v>12</v>
      </c>
      <c r="L13" s="14">
        <f t="shared" si="0"/>
        <v>14</v>
      </c>
      <c r="M13" s="14" t="s">
        <v>17</v>
      </c>
      <c r="N13" s="14"/>
      <c r="Q13" s="28"/>
      <c r="S13" s="16"/>
    </row>
    <row r="14" spans="1:23" s="2" customFormat="1" ht="18" customHeight="1">
      <c r="A14" s="8" t="str">
        <f t="shared" ref="A14:B16" si="1">+A6</f>
        <v>#216632</v>
      </c>
      <c r="B14" s="8" t="str">
        <f t="shared" si="1"/>
        <v>DARK BLUE</v>
      </c>
      <c r="C14" s="10"/>
      <c r="D14" s="10"/>
      <c r="E14" s="10"/>
      <c r="F14" s="10"/>
      <c r="G14" s="10">
        <f t="shared" ref="G14:L14" si="2">+G6*$O6</f>
        <v>992</v>
      </c>
      <c r="H14" s="10">
        <f t="shared" si="2"/>
        <v>1984</v>
      </c>
      <c r="I14" s="10">
        <f t="shared" si="2"/>
        <v>2976</v>
      </c>
      <c r="J14" s="10">
        <f t="shared" si="2"/>
        <v>2976</v>
      </c>
      <c r="K14" s="10">
        <f t="shared" si="2"/>
        <v>1984</v>
      </c>
      <c r="L14" s="10">
        <f t="shared" si="2"/>
        <v>992</v>
      </c>
      <c r="M14" s="10">
        <f>SUM(F14:L14)</f>
        <v>11904</v>
      </c>
      <c r="N14" s="10" t="str">
        <f>+N5</f>
        <v>Pcs.</v>
      </c>
      <c r="S14" s="16"/>
    </row>
    <row r="15" spans="1:23" s="2" customFormat="1" ht="18" customHeight="1">
      <c r="A15" s="8" t="str">
        <f t="shared" si="1"/>
        <v>#216632</v>
      </c>
      <c r="B15" s="8" t="str">
        <f t="shared" si="1"/>
        <v>DENIM BLUE</v>
      </c>
      <c r="C15" s="10"/>
      <c r="D15" s="10"/>
      <c r="E15" s="10"/>
      <c r="F15" s="10"/>
      <c r="G15" s="10">
        <f t="shared" ref="G15:L15" si="3">+G7*$O7</f>
        <v>994</v>
      </c>
      <c r="H15" s="10">
        <f t="shared" si="3"/>
        <v>1988</v>
      </c>
      <c r="I15" s="10">
        <f t="shared" si="3"/>
        <v>2982</v>
      </c>
      <c r="J15" s="10">
        <f t="shared" si="3"/>
        <v>2982</v>
      </c>
      <c r="K15" s="10">
        <f t="shared" si="3"/>
        <v>1988</v>
      </c>
      <c r="L15" s="10">
        <f t="shared" si="3"/>
        <v>994</v>
      </c>
      <c r="M15" s="10">
        <f>SUM(F15:L15)</f>
        <v>11928</v>
      </c>
      <c r="N15" s="10" t="str">
        <f>+N5</f>
        <v>Pcs.</v>
      </c>
      <c r="S15" s="16"/>
    </row>
    <row r="16" spans="1:23" s="2" customFormat="1" ht="18" customHeight="1">
      <c r="A16" s="8" t="str">
        <f t="shared" si="1"/>
        <v>#216632</v>
      </c>
      <c r="B16" s="8" t="str">
        <f t="shared" si="1"/>
        <v>LIGHT BLUE</v>
      </c>
      <c r="C16" s="10"/>
      <c r="D16" s="10"/>
      <c r="E16" s="10"/>
      <c r="F16" s="10"/>
      <c r="G16" s="10">
        <f t="shared" ref="G16:L16" si="4">+G8*$O8</f>
        <v>282</v>
      </c>
      <c r="H16" s="10">
        <f t="shared" si="4"/>
        <v>564</v>
      </c>
      <c r="I16" s="10">
        <f t="shared" si="4"/>
        <v>846</v>
      </c>
      <c r="J16" s="10">
        <f t="shared" si="4"/>
        <v>846</v>
      </c>
      <c r="K16" s="10">
        <f t="shared" si="4"/>
        <v>564</v>
      </c>
      <c r="L16" s="10">
        <f t="shared" si="4"/>
        <v>282</v>
      </c>
      <c r="M16" s="10">
        <f>SUM(F16:L16)</f>
        <v>3384</v>
      </c>
      <c r="N16" s="10" t="str">
        <f>+N5</f>
        <v>Pcs.</v>
      </c>
      <c r="S16" s="16"/>
    </row>
    <row r="17" spans="1:19" s="2" customFormat="1" ht="18" customHeight="1">
      <c r="A17" s="8"/>
      <c r="B17" s="8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>
        <v>4056</v>
      </c>
      <c r="N17" s="10" t="s">
        <v>24</v>
      </c>
      <c r="S17" s="16"/>
    </row>
    <row r="18" spans="1:19" s="2" customFormat="1" ht="18" customHeight="1">
      <c r="A18" s="8"/>
      <c r="B18" s="8"/>
      <c r="C18" s="15"/>
      <c r="D18" s="15"/>
      <c r="E18" s="15"/>
      <c r="F18" s="10"/>
      <c r="G18" s="10"/>
      <c r="H18" s="10"/>
      <c r="I18" s="10"/>
      <c r="J18" s="10"/>
      <c r="K18" s="10"/>
      <c r="L18" s="10"/>
      <c r="M18" s="10"/>
      <c r="N18" s="15"/>
      <c r="S18" s="16"/>
    </row>
    <row r="19" spans="1:19" s="2" customFormat="1" ht="18" customHeight="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23">
        <f>SUM(M14:M18)</f>
        <v>31272</v>
      </c>
      <c r="N19" s="24" t="s">
        <v>8</v>
      </c>
      <c r="S19" s="16"/>
    </row>
    <row r="20" spans="1:19" s="2" customFormat="1" ht="18" customHeight="1">
      <c r="A20" s="16"/>
      <c r="B20" s="16"/>
      <c r="C20" s="16"/>
      <c r="D20" s="16"/>
      <c r="E20" s="16"/>
      <c r="F20" s="16"/>
      <c r="G20" s="16"/>
      <c r="H20" s="16"/>
      <c r="S20" s="16"/>
    </row>
    <row r="21" spans="1:19" s="2" customFormat="1" ht="18" customHeight="1">
      <c r="A21" s="16"/>
      <c r="B21" s="16"/>
      <c r="C21" s="16"/>
      <c r="D21" s="16"/>
      <c r="E21" s="16"/>
      <c r="F21" s="16"/>
      <c r="G21" s="16"/>
      <c r="H21" s="16"/>
      <c r="S21" s="16"/>
    </row>
    <row r="22" spans="1:19" s="2" customFormat="1" ht="18" customHeight="1">
      <c r="A22" s="17"/>
      <c r="B22" s="17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25"/>
      <c r="S22" s="16"/>
    </row>
  </sheetData>
  <mergeCells count="3">
    <mergeCell ref="A4:W4"/>
    <mergeCell ref="C5:E5"/>
    <mergeCell ref="T5:V5"/>
  </mergeCells>
  <pageMargins left="0.511811023622047" right="0.23622047244094499" top="0.39370078740157499" bottom="0.23622047244094499" header="0.196850393700787" footer="0.196850393700787"/>
  <pageSetup orientation="landscape"/>
  <headerFooter alignWithMargins="0">
    <oddHeader>&amp;C&amp;F&amp;RP.&amp;P--&amp;N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9-12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office</cp:lastModifiedBy>
  <dcterms:created xsi:type="dcterms:W3CDTF">2021-09-12T06:31:00Z</dcterms:created>
  <dcterms:modified xsi:type="dcterms:W3CDTF">2021-12-14T14:19:40Z</dcterms:modified>
</cp:coreProperties>
</file>